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40" windowHeight="7815" activeTab="0"/>
  </bookViews>
  <sheets>
    <sheet name="งบดุล-51" sheetId="1" r:id="rId1"/>
    <sheet name="กำไร-51" sheetId="2" r:id="rId2"/>
  </sheets>
  <definedNames/>
  <calcPr fullCalcOnLoad="1"/>
</workbook>
</file>

<file path=xl/sharedStrings.xml><?xml version="1.0" encoding="utf-8"?>
<sst xmlns="http://schemas.openxmlformats.org/spreadsheetml/2006/main" count="49" uniqueCount="47">
  <si>
    <t>เงินสด</t>
  </si>
  <si>
    <t>พระพุทธรูประหว่างก่อสร้าง</t>
  </si>
  <si>
    <t>เงินกู้ยืมจากประธานมูลนิธิ</t>
  </si>
  <si>
    <t>ทุน</t>
  </si>
  <si>
    <t>ดอกเบี้ยรับ</t>
  </si>
  <si>
    <t>ค่าธรรมเนียมธนาคาร</t>
  </si>
  <si>
    <t>งบดุล</t>
  </si>
  <si>
    <t>หน่วย:บาท</t>
  </si>
  <si>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</si>
  <si>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</si>
  <si>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</si>
  <si>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</si>
  <si>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หนี้สินและทุน</t>
  </si>
  <si>
    <t>หนี้สินหมุนเวียน</t>
  </si>
  <si>
    <t>รวมหนี้สินหมุนเวียน</t>
  </si>
  <si>
    <t>รวมหนี้สิน</t>
  </si>
  <si>
    <t>รวมส่วนของมูลนิธิ</t>
  </si>
  <si>
    <t>รวมหนี้สินและทุน</t>
  </si>
  <si>
    <t>รายได้:</t>
  </si>
  <si>
    <t>รายรับจากการบริจาค</t>
  </si>
  <si>
    <t>รวมรายรับ</t>
  </si>
  <si>
    <t>รายจ่าย</t>
  </si>
  <si>
    <t>ค่าสอบบัญชีและบริการ</t>
  </si>
  <si>
    <t>รวมค่าใช้จ่าย</t>
  </si>
  <si>
    <t>รายรับสูงกว่ารายจ่าย</t>
  </si>
  <si>
    <t>มูลนิธิเพื่อแผ่นดิน</t>
  </si>
  <si>
    <t>ภาษีหัก ณ ที่จ่ายจ่ายล่วงหน้า</t>
  </si>
  <si>
    <t>เงินสำรองจ่ายค่าที่ดิน</t>
  </si>
  <si>
    <t>อาคารสถานที่</t>
  </si>
  <si>
    <t>อุปกรณ์</t>
  </si>
  <si>
    <t>ค่าใช้จ่ายเอกสารหนังสือเพื่อแจก</t>
  </si>
  <si>
    <t>ค่าใช้จ่ายเทฐานรัตนบัลลังค์พระพุทธชินราช</t>
  </si>
  <si>
    <t>ค่าเสื่อมราคา</t>
  </si>
  <si>
    <t>ค่าเงินบริจาค-วัดพุทธโมกข์</t>
  </si>
  <si>
    <t>ค่าเบี้ยปรับเงินเพิ่ม</t>
  </si>
  <si>
    <t>ภาษีเงินได้มูลนิธิ</t>
  </si>
  <si>
    <t>งบรายรับ-รายจ่าย</t>
  </si>
  <si>
    <t>ประจำปี สิ้นสุด ณ วันที่  31  ธันวาคม  2551</t>
  </si>
  <si>
    <t>ณ วันที่ 31 ธันวาคม 2551</t>
  </si>
  <si>
    <t>เงินฝากธนาคารไทยพาณิชย์566-458568-8</t>
  </si>
  <si>
    <t>เงินฝากธนาคารกรุงไทย521-0-14153-5</t>
  </si>
  <si>
    <t>เงินฝากธนาคารไทยพาณิชย์566-469038-6</t>
  </si>
  <si>
    <t>สินทรัพย์ไม่หมุนเวียน</t>
  </si>
  <si>
    <t>ทุนเริ่มแรก</t>
  </si>
  <si>
    <t>ทุนสะสมยกมา</t>
  </si>
  <si>
    <t>บวก-รายรับสูงกว่ารายจ่าย</t>
  </si>
  <si>
    <t>เงินสำรองจ่าย-นายพายุพล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</si>
</sst>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9">
    <font>
      <sz val="10"/>
      <name val="Arial"/>
      <family val="0"/>
    </font>
    <font>
      <sz val="8"/>
      <name val="Arial"/>
      <family val="0"/>
    </font>
    <font>
      <b/>
      <sz val="15"/>
      <name val="AngsanaUPC"/>
      <family val="1"/>
    </font>
    <font>
      <b/>
      <u val="single"/>
      <sz val="15"/>
      <name val="AngsanaUPC"/>
      <family val="1"/>
    </font>
    <font>
      <i/>
      <u val="single"/>
      <sz val="15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u val="single"/>
      <sz val="15"/>
      <name val="AngsanaUPC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94" fontId="4" fillId="0" borderId="1" xfId="15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4" fontId="5" fillId="0" borderId="0" xfId="15" applyFont="1" applyAlignment="1">
      <alignment/>
    </xf>
    <xf numFmtId="194" fontId="5" fillId="0" borderId="2" xfId="15" applyFont="1" applyBorder="1" applyAlignment="1">
      <alignment/>
    </xf>
    <xf numFmtId="194" fontId="5" fillId="0" borderId="3" xfId="15" applyFont="1" applyBorder="1" applyAlignment="1">
      <alignment/>
    </xf>
    <xf numFmtId="40" fontId="5" fillId="0" borderId="1" xfId="15" applyNumberFormat="1" applyFont="1" applyBorder="1" applyAlignment="1">
      <alignment/>
    </xf>
    <xf numFmtId="19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94" fontId="5" fillId="0" borderId="0" xfId="15" applyFont="1" applyAlignment="1">
      <alignment horizontal="center"/>
    </xf>
    <xf numFmtId="194" fontId="5" fillId="0" borderId="3" xfId="15" applyFont="1" applyBorder="1" applyAlignment="1">
      <alignment horizontal="center"/>
    </xf>
    <xf numFmtId="43" fontId="5" fillId="0" borderId="0" xfId="0" applyNumberFormat="1" applyFont="1" applyAlignment="1">
      <alignment horizontal="center"/>
    </xf>
    <xf numFmtId="40" fontId="0" fillId="0" borderId="3" xfId="15" applyNumberFormat="1" applyBorder="1" applyAlignment="1">
      <alignment/>
    </xf>
    <xf numFmtId="0" fontId="5" fillId="0" borderId="0" xfId="0" applyNumberFormat="1" applyFont="1" applyAlignment="1">
      <alignment horizontal="left"/>
    </xf>
    <xf numFmtId="40" fontId="5" fillId="0" borderId="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194" fontId="5" fillId="0" borderId="0" xfId="15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4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43"/>
  <sheetViews>
    <sheetView tabSelected="1" workbookViewId="0" topLeftCell="A1">
      <selection activeCell="I12" sqref="I12"/>
    </sheetView>
  </sheetViews>
  <sheetFormatPr defaultColWidth="9.140625" defaultRowHeight="12.75"/>
  <cols>
    <col min="1" max="6" width="9.140625" style="30" customWidth="1"/>
    <col min="7" max="7" width="12.7109375" style="30" customWidth="1"/>
    <col min="8" max="8" width="4.57421875" style="30" customWidth="1"/>
    <col min="9" max="9" width="14.140625" style="30" customWidth="1"/>
    <col min="10" max="10" width="10.00390625" style="30" customWidth="1"/>
    <col min="11" max="11" width="11.00390625" style="30" bestFit="1" customWidth="1"/>
    <col min="12" max="16384" width="9.140625" style="30" customWidth="1"/>
  </cols>
  <sheetData>
    <row r="1" spans="1:10" ht="21.7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"/>
    </row>
    <row r="2" spans="1:10" ht="21.7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"/>
    </row>
    <row r="3" spans="1:10" ht="21.75">
      <c r="A3" s="25" t="s">
        <v>38</v>
      </c>
      <c r="B3" s="25"/>
      <c r="C3" s="25"/>
      <c r="D3" s="25"/>
      <c r="E3" s="25"/>
      <c r="F3" s="25"/>
      <c r="G3" s="25"/>
      <c r="H3" s="25"/>
      <c r="I3" s="25"/>
      <c r="J3" s="3"/>
    </row>
    <row r="4" spans="1:10" ht="21.75">
      <c r="A4" s="31"/>
      <c r="B4" s="31"/>
      <c r="C4" s="31"/>
      <c r="D4" s="31"/>
      <c r="E4" s="31"/>
      <c r="F4" s="31"/>
      <c r="G4" s="31"/>
      <c r="H4" s="31"/>
      <c r="I4" s="4" t="s">
        <v>7</v>
      </c>
      <c r="J4" s="2"/>
    </row>
    <row r="5" spans="1:10" ht="21.7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"/>
    </row>
    <row r="6" spans="1:10" ht="21.75">
      <c r="A6" s="5" t="s">
        <v>9</v>
      </c>
      <c r="B6" s="6"/>
      <c r="C6" s="6"/>
      <c r="D6" s="6"/>
      <c r="E6" s="6"/>
      <c r="F6" s="6"/>
      <c r="G6" s="6"/>
      <c r="H6" s="7"/>
      <c r="I6" s="8"/>
      <c r="J6" s="6"/>
    </row>
    <row r="7" spans="1:10" ht="21.75">
      <c r="A7" s="5"/>
      <c r="B7" s="6" t="s">
        <v>0</v>
      </c>
      <c r="C7" s="6"/>
      <c r="D7" s="6"/>
      <c r="E7" s="6"/>
      <c r="F7" s="6"/>
      <c r="G7" s="6"/>
      <c r="H7" s="7"/>
      <c r="I7" s="8">
        <v>3318</v>
      </c>
      <c r="J7" s="6"/>
    </row>
    <row r="8" spans="1:10" ht="21.75">
      <c r="A8" s="6"/>
      <c r="B8" s="6" t="s">
        <v>39</v>
      </c>
      <c r="C8" s="6"/>
      <c r="D8" s="6"/>
      <c r="E8" s="6"/>
      <c r="F8" s="6"/>
      <c r="G8" s="6"/>
      <c r="H8" s="7"/>
      <c r="I8" s="8">
        <v>18803.53</v>
      </c>
      <c r="J8" s="6"/>
    </row>
    <row r="9" spans="1:10" ht="21.75">
      <c r="A9" s="6"/>
      <c r="B9" s="6" t="s">
        <v>40</v>
      </c>
      <c r="C9" s="6"/>
      <c r="D9" s="6"/>
      <c r="E9" s="6"/>
      <c r="F9" s="6"/>
      <c r="G9" s="6"/>
      <c r="H9" s="7"/>
      <c r="I9" s="8">
        <v>45923.77</v>
      </c>
      <c r="J9" s="6"/>
    </row>
    <row r="10" spans="1:10" ht="21.75">
      <c r="A10" s="6"/>
      <c r="B10" s="6" t="s">
        <v>41</v>
      </c>
      <c r="C10" s="6"/>
      <c r="D10" s="6"/>
      <c r="E10" s="6"/>
      <c r="F10" s="6"/>
      <c r="G10" s="6"/>
      <c r="H10" s="7"/>
      <c r="I10" s="8">
        <v>6659.54</v>
      </c>
      <c r="J10" s="6"/>
    </row>
    <row r="11" spans="1:10" ht="21.75">
      <c r="A11" s="6"/>
      <c r="B11" s="6" t="s">
        <v>46</v>
      </c>
      <c r="C11" s="6"/>
      <c r="D11" s="6"/>
      <c r="E11" s="6"/>
      <c r="F11" s="6"/>
      <c r="G11" s="6"/>
      <c r="H11" s="7"/>
      <c r="I11" s="8">
        <v>30832</v>
      </c>
      <c r="J11" s="6"/>
    </row>
    <row r="12" spans="1:10" ht="21.75">
      <c r="A12" s="6"/>
      <c r="B12" s="6" t="s">
        <v>26</v>
      </c>
      <c r="C12" s="6"/>
      <c r="D12" s="6"/>
      <c r="E12" s="6"/>
      <c r="F12" s="6"/>
      <c r="G12" s="6"/>
      <c r="H12" s="7"/>
      <c r="I12" s="8">
        <v>214.45</v>
      </c>
      <c r="J12" s="6"/>
    </row>
    <row r="13" spans="1:10" ht="21.75">
      <c r="A13" s="6"/>
      <c r="B13" s="6" t="s">
        <v>27</v>
      </c>
      <c r="C13" s="6"/>
      <c r="D13" s="6"/>
      <c r="E13" s="6"/>
      <c r="F13" s="6"/>
      <c r="G13" s="6"/>
      <c r="H13" s="7"/>
      <c r="I13" s="8">
        <v>300000</v>
      </c>
      <c r="J13" s="6"/>
    </row>
    <row r="14" spans="1:10" ht="21.75">
      <c r="A14" s="6"/>
      <c r="B14" s="6" t="s">
        <v>10</v>
      </c>
      <c r="D14" s="6"/>
      <c r="E14" s="6"/>
      <c r="F14" s="6"/>
      <c r="G14" s="6"/>
      <c r="H14" s="7"/>
      <c r="I14" s="9">
        <f>SUM(I7:I13)</f>
        <v>405751.29</v>
      </c>
      <c r="J14" s="6"/>
    </row>
    <row r="15" spans="1:10" ht="21.75">
      <c r="A15" s="5" t="s">
        <v>42</v>
      </c>
      <c r="B15" s="6"/>
      <c r="C15" s="6"/>
      <c r="D15" s="6"/>
      <c r="E15" s="6"/>
      <c r="F15" s="6"/>
      <c r="G15" s="6"/>
      <c r="H15" s="7"/>
      <c r="I15" s="8"/>
      <c r="J15" s="6"/>
    </row>
    <row r="16" spans="1:10" ht="21.75">
      <c r="A16" s="6"/>
      <c r="B16" s="6" t="s">
        <v>28</v>
      </c>
      <c r="C16" s="6"/>
      <c r="D16" s="6"/>
      <c r="E16" s="6"/>
      <c r="F16" s="6"/>
      <c r="G16" s="6"/>
      <c r="H16" s="7"/>
      <c r="I16" s="8">
        <f>100000-7452</f>
        <v>92548</v>
      </c>
      <c r="J16" s="6"/>
    </row>
    <row r="17" spans="1:10" ht="21.75">
      <c r="A17" s="6"/>
      <c r="B17" s="6" t="s">
        <v>29</v>
      </c>
      <c r="C17" s="6"/>
      <c r="D17" s="6"/>
      <c r="E17" s="6"/>
      <c r="F17" s="6"/>
      <c r="G17" s="6"/>
      <c r="H17" s="7"/>
      <c r="I17" s="8">
        <f>19950-7345.77</f>
        <v>12604.23</v>
      </c>
      <c r="J17" s="6"/>
    </row>
    <row r="18" spans="1:10" ht="21.75">
      <c r="A18" s="6"/>
      <c r="B18" s="6" t="s">
        <v>1</v>
      </c>
      <c r="C18" s="6"/>
      <c r="D18" s="6"/>
      <c r="E18" s="6"/>
      <c r="F18" s="6"/>
      <c r="G18" s="6"/>
      <c r="H18" s="7"/>
      <c r="I18" s="8">
        <v>3347000</v>
      </c>
      <c r="J18" s="6"/>
    </row>
    <row r="19" spans="1:10" ht="21.75">
      <c r="A19" s="6"/>
      <c r="B19" s="6" t="s">
        <v>10</v>
      </c>
      <c r="D19" s="6"/>
      <c r="E19" s="6"/>
      <c r="F19" s="6"/>
      <c r="G19" s="6"/>
      <c r="H19" s="7"/>
      <c r="I19" s="9">
        <f>SUM(I16:I18)</f>
        <v>3452152.23</v>
      </c>
      <c r="J19" s="6"/>
    </row>
    <row r="20" spans="1:10" ht="22.5" thickBot="1">
      <c r="A20" s="5" t="s">
        <v>11</v>
      </c>
      <c r="B20" s="6"/>
      <c r="C20" s="6"/>
      <c r="D20" s="6"/>
      <c r="E20" s="6"/>
      <c r="F20" s="6"/>
      <c r="G20" s="6"/>
      <c r="H20" s="7"/>
      <c r="I20" s="10">
        <f>+I19+I14</f>
        <v>3857903.52</v>
      </c>
      <c r="J20" s="6"/>
    </row>
    <row r="21" spans="1:10" ht="22.5" thickTop="1">
      <c r="A21" s="5"/>
      <c r="B21" s="6"/>
      <c r="C21" s="6"/>
      <c r="D21" s="6"/>
      <c r="E21" s="6"/>
      <c r="F21" s="6"/>
      <c r="G21" s="6"/>
      <c r="H21" s="7"/>
      <c r="I21" s="29"/>
      <c r="J21" s="6"/>
    </row>
    <row r="22" spans="1:10" ht="21.75">
      <c r="A22" s="5"/>
      <c r="B22" s="6"/>
      <c r="C22" s="6"/>
      <c r="D22" s="6"/>
      <c r="E22" s="6"/>
      <c r="F22" s="6"/>
      <c r="G22" s="6"/>
      <c r="H22" s="7"/>
      <c r="I22" s="29"/>
      <c r="J22" s="6"/>
    </row>
    <row r="23" spans="1:10" ht="21.75">
      <c r="A23" s="5"/>
      <c r="B23" s="6"/>
      <c r="C23" s="6"/>
      <c r="D23" s="6"/>
      <c r="E23" s="6"/>
      <c r="F23" s="6"/>
      <c r="G23" s="6"/>
      <c r="H23" s="7"/>
      <c r="I23" s="29"/>
      <c r="J23" s="6"/>
    </row>
    <row r="24" spans="1:10" ht="21.75">
      <c r="A24" s="5"/>
      <c r="B24" s="6"/>
      <c r="C24" s="6"/>
      <c r="D24" s="6"/>
      <c r="E24" s="6"/>
      <c r="F24" s="6"/>
      <c r="G24" s="6"/>
      <c r="H24" s="7"/>
      <c r="I24" s="29"/>
      <c r="J24" s="6"/>
    </row>
    <row r="25" spans="1:10" ht="21.75">
      <c r="A25" s="6"/>
      <c r="B25" s="6"/>
      <c r="C25" s="6"/>
      <c r="D25" s="6"/>
      <c r="E25" s="1" t="s">
        <v>12</v>
      </c>
      <c r="F25" s="6"/>
      <c r="G25" s="6"/>
      <c r="H25" s="7"/>
      <c r="I25" s="8"/>
      <c r="J25" s="6"/>
    </row>
    <row r="26" spans="1:10" ht="21.75">
      <c r="A26" s="5" t="s">
        <v>13</v>
      </c>
      <c r="B26" s="6"/>
      <c r="C26" s="6"/>
      <c r="D26" s="6"/>
      <c r="E26" s="6"/>
      <c r="F26" s="6"/>
      <c r="G26" s="6"/>
      <c r="H26" s="7"/>
      <c r="I26" s="8"/>
      <c r="J26" s="6"/>
    </row>
    <row r="27" spans="1:10" ht="21.75">
      <c r="A27" s="5"/>
      <c r="B27" s="6" t="s">
        <v>2</v>
      </c>
      <c r="C27" s="6"/>
      <c r="D27" s="6"/>
      <c r="E27" s="6"/>
      <c r="F27" s="6"/>
      <c r="G27" s="6"/>
      <c r="H27" s="7"/>
      <c r="I27" s="8">
        <v>1670000</v>
      </c>
      <c r="J27" s="6"/>
    </row>
    <row r="28" spans="1:10" ht="21.75">
      <c r="A28" s="6"/>
      <c r="B28" s="6" t="s">
        <v>14</v>
      </c>
      <c r="D28" s="6"/>
      <c r="E28" s="6"/>
      <c r="F28" s="6"/>
      <c r="G28" s="6"/>
      <c r="H28" s="7"/>
      <c r="I28" s="9">
        <f>SUM(I27:I27)</f>
        <v>1670000</v>
      </c>
      <c r="J28" s="6"/>
    </row>
    <row r="29" spans="1:10" ht="21.75">
      <c r="A29" s="5" t="s">
        <v>15</v>
      </c>
      <c r="B29" s="6"/>
      <c r="C29" s="6"/>
      <c r="D29" s="6"/>
      <c r="E29" s="6"/>
      <c r="F29" s="6"/>
      <c r="G29" s="6"/>
      <c r="H29" s="7"/>
      <c r="I29" s="9">
        <f>+I28</f>
        <v>1670000</v>
      </c>
      <c r="J29" s="6"/>
    </row>
    <row r="30" spans="1:10" ht="21.75">
      <c r="A30" s="5" t="s">
        <v>3</v>
      </c>
      <c r="B30" s="6"/>
      <c r="C30" s="6"/>
      <c r="D30" s="6"/>
      <c r="E30" s="6"/>
      <c r="F30" s="6"/>
      <c r="G30" s="6"/>
      <c r="H30" s="7"/>
      <c r="I30" s="8"/>
      <c r="J30" s="6"/>
    </row>
    <row r="31" spans="1:10" ht="21.75">
      <c r="A31" s="6"/>
      <c r="B31" s="6" t="s">
        <v>43</v>
      </c>
      <c r="C31" s="6"/>
      <c r="D31" s="6"/>
      <c r="E31" s="6"/>
      <c r="F31" s="6"/>
      <c r="G31" s="6"/>
      <c r="H31" s="7"/>
      <c r="I31" s="8">
        <v>200000</v>
      </c>
      <c r="J31" s="6"/>
    </row>
    <row r="32" spans="1:10" ht="21.75">
      <c r="A32" s="6"/>
      <c r="B32" s="6" t="s">
        <v>44</v>
      </c>
      <c r="C32" s="6"/>
      <c r="D32" s="6"/>
      <c r="E32" s="6"/>
      <c r="F32" s="6"/>
      <c r="G32" s="24">
        <v>916085.76</v>
      </c>
      <c r="H32" s="7"/>
      <c r="J32" s="6"/>
    </row>
    <row r="33" spans="1:10" ht="21.75">
      <c r="A33" s="6"/>
      <c r="B33" s="6" t="s">
        <v>45</v>
      </c>
      <c r="C33" s="6"/>
      <c r="D33" s="6"/>
      <c r="E33" s="6"/>
      <c r="F33" s="6"/>
      <c r="G33" s="11">
        <f>+'กำไร-51'!H19</f>
        <v>1071817.76</v>
      </c>
      <c r="H33" s="7"/>
      <c r="I33" s="32">
        <f>SUM(G32:G33)</f>
        <v>1987903.52</v>
      </c>
      <c r="J33" s="6"/>
    </row>
    <row r="34" spans="1:10" ht="21.75">
      <c r="A34" s="6"/>
      <c r="B34" s="6" t="s">
        <v>16</v>
      </c>
      <c r="D34" s="6"/>
      <c r="E34" s="6"/>
      <c r="F34" s="6"/>
      <c r="G34" s="6"/>
      <c r="H34" s="7"/>
      <c r="I34" s="8">
        <f>SUM(I31:I33)</f>
        <v>2187903.52</v>
      </c>
      <c r="J34" s="6"/>
    </row>
    <row r="35" spans="1:10" ht="22.5" thickBot="1">
      <c r="A35" s="5" t="s">
        <v>17</v>
      </c>
      <c r="B35" s="6"/>
      <c r="C35" s="6"/>
      <c r="D35" s="6"/>
      <c r="E35" s="6"/>
      <c r="F35" s="6"/>
      <c r="G35" s="6"/>
      <c r="H35" s="7"/>
      <c r="I35" s="10">
        <f>+I34+I29</f>
        <v>3857903.52</v>
      </c>
      <c r="J35" s="12">
        <f>+I35-I20</f>
        <v>0</v>
      </c>
    </row>
    <row r="36" spans="1:10" ht="13.5" customHeight="1" thickTop="1">
      <c r="A36" s="6"/>
      <c r="B36" s="6"/>
      <c r="C36" s="6"/>
      <c r="D36" s="6"/>
      <c r="E36" s="6"/>
      <c r="F36" s="6"/>
      <c r="G36" s="6"/>
      <c r="H36" s="7"/>
      <c r="I36" s="8"/>
      <c r="J36" s="6"/>
    </row>
    <row r="37" spans="1:10" ht="21.75">
      <c r="A37" s="13"/>
      <c r="B37" s="6"/>
      <c r="C37" s="6"/>
      <c r="D37" s="6"/>
      <c r="E37" s="6"/>
      <c r="F37" s="6"/>
      <c r="G37" s="6"/>
      <c r="H37" s="7"/>
      <c r="I37" s="8"/>
      <c r="J37" s="6"/>
    </row>
    <row r="38" ht="14.25" customHeight="1"/>
    <row r="39" ht="14.25" customHeight="1"/>
    <row r="40" spans="1:10" ht="21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21.75">
      <c r="A41" s="6"/>
      <c r="B41" s="6"/>
      <c r="C41" s="6"/>
      <c r="D41" s="6"/>
      <c r="E41" s="6"/>
      <c r="F41" s="6"/>
      <c r="G41" s="6"/>
      <c r="H41" s="7"/>
      <c r="I41" s="8"/>
      <c r="J41" s="6"/>
    </row>
    <row r="42" spans="1:10" ht="21.75">
      <c r="A42" s="6"/>
      <c r="B42" s="6"/>
      <c r="C42" s="6"/>
      <c r="D42" s="6"/>
      <c r="E42" s="6"/>
      <c r="F42" s="6"/>
      <c r="G42" s="6"/>
      <c r="H42" s="7"/>
      <c r="I42" s="8"/>
      <c r="J42" s="6"/>
    </row>
    <row r="43" spans="1:10" ht="21.75">
      <c r="A43" s="6"/>
      <c r="B43" s="6"/>
      <c r="C43" s="6"/>
      <c r="D43" s="6"/>
      <c r="E43" s="6"/>
      <c r="F43" s="6"/>
      <c r="G43" s="6"/>
      <c r="H43" s="7"/>
      <c r="I43" s="8"/>
      <c r="J43" s="6"/>
    </row>
  </sheetData>
  <mergeCells count="4">
    <mergeCell ref="A1:I1"/>
    <mergeCell ref="A2:I2"/>
    <mergeCell ref="A3:I3"/>
    <mergeCell ref="A5:I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32"/>
  <sheetViews>
    <sheetView workbookViewId="0" topLeftCell="A1">
      <selection activeCell="A2" sqref="A2:H2"/>
    </sheetView>
  </sheetViews>
  <sheetFormatPr defaultColWidth="9.140625" defaultRowHeight="12.75"/>
  <cols>
    <col min="7" max="7" width="12.00390625" style="0" customWidth="1"/>
    <col min="8" max="8" width="17.57421875" style="0" customWidth="1"/>
    <col min="9" max="9" width="4.00390625" style="0" customWidth="1"/>
    <col min="10" max="10" width="0.42578125" style="0" customWidth="1"/>
  </cols>
  <sheetData>
    <row r="1" spans="1:10" ht="21.75">
      <c r="A1" s="25" t="str">
        <f>+'งบดุล-51'!A1:I1</f>
        <v>มูลนิธิเพื่อแผ่นดิน</v>
      </c>
      <c r="B1" s="25"/>
      <c r="C1" s="25"/>
      <c r="D1" s="25"/>
      <c r="E1" s="25"/>
      <c r="F1" s="25"/>
      <c r="G1" s="25"/>
      <c r="H1" s="25"/>
      <c r="I1" s="1"/>
      <c r="J1" s="1"/>
    </row>
    <row r="2" spans="1:10" ht="21.75">
      <c r="A2" s="25" t="s">
        <v>36</v>
      </c>
      <c r="B2" s="25"/>
      <c r="C2" s="25"/>
      <c r="D2" s="25"/>
      <c r="E2" s="25"/>
      <c r="F2" s="25"/>
      <c r="G2" s="25"/>
      <c r="H2" s="25"/>
      <c r="I2" s="1"/>
      <c r="J2" s="1"/>
    </row>
    <row r="3" spans="1:10" ht="21.75">
      <c r="A3" s="28" t="s">
        <v>37</v>
      </c>
      <c r="B3" s="28"/>
      <c r="C3" s="28"/>
      <c r="D3" s="28"/>
      <c r="E3" s="28"/>
      <c r="F3" s="28"/>
      <c r="G3" s="28"/>
      <c r="H3" s="28"/>
      <c r="I3" s="14"/>
      <c r="J3" s="14"/>
    </row>
    <row r="4" spans="1:10" ht="21.75">
      <c r="A4" s="15"/>
      <c r="B4" s="15"/>
      <c r="C4" s="15"/>
      <c r="D4" s="15"/>
      <c r="E4" s="15"/>
      <c r="F4" s="15"/>
      <c r="G4" s="15"/>
      <c r="H4" s="16" t="s">
        <v>7</v>
      </c>
      <c r="I4" s="17"/>
      <c r="J4" s="6"/>
    </row>
    <row r="5" spans="1:9" ht="21.75">
      <c r="A5" s="5" t="s">
        <v>18</v>
      </c>
      <c r="B5" s="6"/>
      <c r="C5" s="6"/>
      <c r="D5" s="6"/>
      <c r="E5" s="6"/>
      <c r="F5" s="6"/>
      <c r="G5" s="6"/>
      <c r="H5" s="18"/>
      <c r="I5" s="7"/>
    </row>
    <row r="6" spans="1:9" ht="21.75">
      <c r="A6" s="5"/>
      <c r="B6" s="6" t="s">
        <v>19</v>
      </c>
      <c r="C6" s="6"/>
      <c r="D6" s="6"/>
      <c r="E6" s="6"/>
      <c r="F6" s="6"/>
      <c r="G6" s="6"/>
      <c r="H6" s="19">
        <v>1405527.82</v>
      </c>
      <c r="I6" s="7"/>
    </row>
    <row r="7" spans="1:9" ht="21.75">
      <c r="A7" s="5"/>
      <c r="B7" s="6" t="s">
        <v>4</v>
      </c>
      <c r="C7" s="6"/>
      <c r="D7" s="6"/>
      <c r="E7" s="6"/>
      <c r="F7" s="6"/>
      <c r="G7" s="6"/>
      <c r="H7" s="19">
        <v>523.69</v>
      </c>
      <c r="I7" s="7"/>
    </row>
    <row r="8" spans="2:9" ht="22.5" thickBot="1">
      <c r="B8" s="5" t="s">
        <v>20</v>
      </c>
      <c r="D8" s="6"/>
      <c r="E8" s="6"/>
      <c r="F8" s="6"/>
      <c r="G8" s="6"/>
      <c r="H8" s="20">
        <f>SUM(H6:H7)</f>
        <v>1406051.51</v>
      </c>
      <c r="I8" s="7"/>
    </row>
    <row r="9" spans="1:9" ht="22.5" thickTop="1">
      <c r="A9" s="5" t="s">
        <v>21</v>
      </c>
      <c r="B9" s="6"/>
      <c r="C9" s="6"/>
      <c r="D9" s="6"/>
      <c r="E9" s="6"/>
      <c r="F9" s="6"/>
      <c r="G9" s="6"/>
      <c r="H9" s="19"/>
      <c r="I9" s="7"/>
    </row>
    <row r="10" spans="1:9" ht="21.75">
      <c r="A10" s="5"/>
      <c r="B10" s="6" t="s">
        <v>30</v>
      </c>
      <c r="C10" s="6"/>
      <c r="D10" s="6"/>
      <c r="E10" s="6"/>
      <c r="F10" s="6"/>
      <c r="G10" s="6"/>
      <c r="H10" s="19">
        <v>27500</v>
      </c>
      <c r="I10" s="7"/>
    </row>
    <row r="11" spans="1:9" ht="21.75">
      <c r="A11" s="5"/>
      <c r="B11" s="6" t="s">
        <v>31</v>
      </c>
      <c r="C11" s="6"/>
      <c r="D11" s="6"/>
      <c r="E11" s="6"/>
      <c r="F11" s="6"/>
      <c r="G11" s="6"/>
      <c r="H11" s="19">
        <v>149258</v>
      </c>
      <c r="I11" s="21"/>
    </row>
    <row r="12" spans="1:9" ht="21.75">
      <c r="A12" s="5"/>
      <c r="B12" s="6" t="s">
        <v>32</v>
      </c>
      <c r="C12" s="6"/>
      <c r="D12" s="6"/>
      <c r="E12" s="6"/>
      <c r="F12" s="6"/>
      <c r="G12" s="6"/>
      <c r="H12" s="19">
        <f>4999.95+3989.8</f>
        <v>8989.75</v>
      </c>
      <c r="I12" s="21"/>
    </row>
    <row r="13" spans="1:9" ht="21.75">
      <c r="A13" s="5"/>
      <c r="B13" s="6" t="s">
        <v>22</v>
      </c>
      <c r="C13" s="6"/>
      <c r="D13" s="6"/>
      <c r="E13" s="6"/>
      <c r="F13" s="6"/>
      <c r="G13" s="6"/>
      <c r="H13" s="19">
        <v>14000</v>
      </c>
      <c r="I13" s="21"/>
    </row>
    <row r="14" spans="1:9" ht="21.75">
      <c r="A14" s="5"/>
      <c r="B14" s="6" t="s">
        <v>33</v>
      </c>
      <c r="C14" s="6"/>
      <c r="D14" s="6"/>
      <c r="E14" s="6"/>
      <c r="F14" s="6"/>
      <c r="G14" s="6"/>
      <c r="H14" s="19">
        <v>132130</v>
      </c>
      <c r="I14" s="21"/>
    </row>
    <row r="15" spans="1:9" ht="21.75">
      <c r="A15" s="5"/>
      <c r="B15" s="6" t="s">
        <v>34</v>
      </c>
      <c r="C15" s="6"/>
      <c r="D15" s="6"/>
      <c r="E15" s="6"/>
      <c r="F15" s="6"/>
      <c r="G15" s="6"/>
      <c r="H15" s="19">
        <v>2000</v>
      </c>
      <c r="I15" s="21"/>
    </row>
    <row r="16" spans="1:9" ht="21.75">
      <c r="A16" s="5"/>
      <c r="B16" s="6" t="s">
        <v>35</v>
      </c>
      <c r="C16" s="6"/>
      <c r="D16" s="6"/>
      <c r="E16" s="6"/>
      <c r="F16" s="6"/>
      <c r="G16" s="6"/>
      <c r="H16" s="19">
        <v>226</v>
      </c>
      <c r="I16" s="21"/>
    </row>
    <row r="17" spans="1:9" ht="21.75">
      <c r="A17" s="5"/>
      <c r="B17" s="6" t="s">
        <v>5</v>
      </c>
      <c r="C17" s="6"/>
      <c r="D17" s="6"/>
      <c r="E17" s="6"/>
      <c r="F17" s="6"/>
      <c r="G17" s="6"/>
      <c r="H17" s="19">
        <v>130</v>
      </c>
      <c r="I17" s="21"/>
    </row>
    <row r="18" spans="2:9" ht="21.75">
      <c r="B18" s="5" t="s">
        <v>23</v>
      </c>
      <c r="D18" s="6"/>
      <c r="E18" s="6"/>
      <c r="F18" s="6"/>
      <c r="G18" s="6"/>
      <c r="H18" s="9">
        <f>SUM(H10:H17)</f>
        <v>334233.75</v>
      </c>
      <c r="I18" s="21"/>
    </row>
    <row r="19" spans="1:9" ht="22.5" thickBot="1">
      <c r="A19" s="5" t="s">
        <v>24</v>
      </c>
      <c r="B19" s="6"/>
      <c r="C19" s="6"/>
      <c r="D19" s="6"/>
      <c r="E19" s="6"/>
      <c r="F19" s="6"/>
      <c r="G19" s="6"/>
      <c r="H19" s="22">
        <f>+H8-H18</f>
        <v>1071817.76</v>
      </c>
      <c r="I19" s="21"/>
    </row>
    <row r="20" spans="1:10" ht="22.5" thickTop="1">
      <c r="A20" s="6"/>
      <c r="B20" s="6"/>
      <c r="C20" s="6"/>
      <c r="D20" s="6"/>
      <c r="E20" s="6"/>
      <c r="F20" s="6"/>
      <c r="G20" s="6"/>
      <c r="H20" s="19"/>
      <c r="I20" s="7"/>
      <c r="J20" s="6"/>
    </row>
    <row r="21" spans="1:10" ht="21.75">
      <c r="A21" s="6"/>
      <c r="B21" s="6"/>
      <c r="C21" s="6"/>
      <c r="D21" s="6"/>
      <c r="E21" s="6"/>
      <c r="F21" s="6"/>
      <c r="G21" s="6"/>
      <c r="H21" s="19"/>
      <c r="I21" s="7"/>
      <c r="J21" s="6"/>
    </row>
    <row r="22" spans="1:10" ht="21.75">
      <c r="A22" s="6"/>
      <c r="B22" s="6"/>
      <c r="C22" s="6"/>
      <c r="D22" s="6"/>
      <c r="E22" s="6"/>
      <c r="F22" s="6"/>
      <c r="G22" s="6"/>
      <c r="H22" s="19"/>
      <c r="I22" s="7"/>
      <c r="J22" s="6"/>
    </row>
    <row r="23" spans="1:10" ht="21.75">
      <c r="A23" s="6"/>
      <c r="B23" s="6"/>
      <c r="C23" s="6"/>
      <c r="D23" s="6"/>
      <c r="E23" s="6"/>
      <c r="F23" s="6"/>
      <c r="G23" s="6"/>
      <c r="H23" s="19"/>
      <c r="I23" s="7"/>
      <c r="J23" s="6"/>
    </row>
    <row r="24" spans="1:10" ht="21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21.75">
      <c r="A25" s="27"/>
      <c r="B25" s="27"/>
      <c r="C25" s="27"/>
      <c r="D25" s="27"/>
      <c r="E25" s="27"/>
      <c r="F25" s="27"/>
      <c r="G25" s="27"/>
      <c r="H25" s="27"/>
      <c r="I25" s="23"/>
      <c r="J25" s="23"/>
    </row>
    <row r="26" spans="1:10" ht="21.75">
      <c r="A26" s="27"/>
      <c r="B26" s="27"/>
      <c r="C26" s="27"/>
      <c r="D26" s="27"/>
      <c r="E26" s="27"/>
      <c r="F26" s="27"/>
      <c r="G26" s="27"/>
      <c r="H26" s="27"/>
      <c r="I26" s="23"/>
      <c r="J26" s="23"/>
    </row>
    <row r="27" spans="1:10" ht="21.75">
      <c r="A27" s="6"/>
      <c r="B27" s="6"/>
      <c r="C27" s="6"/>
      <c r="D27" s="6"/>
      <c r="E27" s="6"/>
      <c r="F27" s="6"/>
      <c r="G27" s="6"/>
      <c r="H27" s="6"/>
      <c r="I27" s="6"/>
      <c r="J27" s="6"/>
    </row>
    <row r="30" spans="1:10" ht="21.75">
      <c r="A30" s="6"/>
      <c r="B30" s="6"/>
      <c r="C30" s="6"/>
      <c r="D30" s="6"/>
      <c r="E30" s="6"/>
      <c r="F30" s="6"/>
      <c r="G30" s="6"/>
      <c r="H30" s="7"/>
      <c r="I30" s="7"/>
      <c r="J30" s="6"/>
    </row>
    <row r="31" spans="1:10" ht="21.75">
      <c r="A31" s="6"/>
      <c r="B31" s="6"/>
      <c r="C31" s="6"/>
      <c r="D31" s="6"/>
      <c r="E31" s="6"/>
      <c r="F31" s="6"/>
      <c r="G31" s="6"/>
      <c r="H31" s="7"/>
      <c r="I31" s="7"/>
      <c r="J31" s="6"/>
    </row>
    <row r="32" spans="1:10" ht="21.75">
      <c r="A32" s="6"/>
      <c r="B32" s="6"/>
      <c r="C32" s="6"/>
      <c r="D32" s="6"/>
      <c r="E32" s="6"/>
      <c r="F32" s="6"/>
      <c r="G32" s="6"/>
      <c r="H32" s="7"/>
      <c r="I32" s="7"/>
      <c r="J32" s="6"/>
    </row>
  </sheetData>
  <mergeCells count="5">
    <mergeCell ref="A26:H26"/>
    <mergeCell ref="A1:H1"/>
    <mergeCell ref="A2:H2"/>
    <mergeCell ref="A3:H3"/>
    <mergeCell ref="A25:H2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sKzXP</cp:lastModifiedBy>
  <cp:lastPrinted>2008-03-24T04:34:37Z</cp:lastPrinted>
  <dcterms:created xsi:type="dcterms:W3CDTF">2008-03-23T04:30:46Z</dcterms:created>
  <dcterms:modified xsi:type="dcterms:W3CDTF">2009-05-07T13:13:07Z</dcterms:modified>
  <cp:category/>
  <cp:version/>
  <cp:contentType/>
  <cp:contentStatus/>
</cp:coreProperties>
</file>